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4000" windowHeight="9735"/>
  </bookViews>
  <sheets>
    <sheet name="Expense form" sheetId="1" r:id="rId1"/>
  </sheets>
  <definedNames>
    <definedName name="MileRate">'Expense form'!$Y$66</definedName>
    <definedName name="_xlnm.Print_Area" localSheetId="0">'Expense form'!$A$1:$Q$52</definedName>
    <definedName name="SalesTrav">'Expense form'!$Y$67</definedName>
  </definedNames>
  <calcPr calcId="145621"/>
</workbook>
</file>

<file path=xl/calcChain.xml><?xml version="1.0" encoding="utf-8"?>
<calcChain xmlns="http://schemas.openxmlformats.org/spreadsheetml/2006/main">
  <c r="Y66" i="1" l="1"/>
  <c r="O40" i="1" l="1"/>
  <c r="K40" i="1"/>
  <c r="F40" i="1"/>
  <c r="M40" i="1" l="1"/>
  <c r="H40" i="1"/>
  <c r="C40" i="1"/>
  <c r="F12" i="1"/>
  <c r="F13" i="1" l="1"/>
  <c r="O39" i="1"/>
  <c r="M39" i="1"/>
  <c r="L39" i="1"/>
  <c r="K39" i="1"/>
  <c r="H39" i="1"/>
  <c r="E39" i="1"/>
  <c r="D39" i="1"/>
  <c r="C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4" i="1"/>
  <c r="F39" i="1" l="1"/>
  <c r="Q41" i="1" s="1"/>
  <c r="Q44" i="1" l="1"/>
  <c r="Q43" i="1"/>
</calcChain>
</file>

<file path=xl/sharedStrings.xml><?xml version="1.0" encoding="utf-8"?>
<sst xmlns="http://schemas.openxmlformats.org/spreadsheetml/2006/main" count="79" uniqueCount="48">
  <si>
    <t>Name:</t>
  </si>
  <si>
    <t>Employee AP ID:</t>
  </si>
  <si>
    <t>Mileage Rate Used</t>
  </si>
  <si>
    <t xml:space="preserve">Mailing  </t>
  </si>
  <si>
    <t>Employee Business Phone:</t>
  </si>
  <si>
    <t xml:space="preserve">Address: </t>
  </si>
  <si>
    <t>Department # to charge:</t>
  </si>
  <si>
    <t>Employee Number:</t>
  </si>
  <si>
    <t xml:space="preserve"> </t>
  </si>
  <si>
    <t>Type of Expense</t>
  </si>
  <si>
    <t>Expense Report #</t>
  </si>
  <si>
    <t>Tolls &amp;
Parking</t>
  </si>
  <si>
    <t>Lodging</t>
  </si>
  <si>
    <t>Date</t>
  </si>
  <si>
    <t>From, To and Explanation</t>
  </si>
  <si>
    <t>Paid By</t>
  </si>
  <si>
    <t>Daily
Mileage</t>
  </si>
  <si>
    <t>Mileage
Allowance</t>
  </si>
  <si>
    <t>(Include Tips)</t>
  </si>
  <si>
    <t>Company</t>
  </si>
  <si>
    <t>Employee</t>
  </si>
  <si>
    <t>2 or More</t>
  </si>
  <si>
    <t>When Alone</t>
  </si>
  <si>
    <t>B</t>
  </si>
  <si>
    <t>L</t>
  </si>
  <si>
    <t>D</t>
  </si>
  <si>
    <t>TOTALS</t>
  </si>
  <si>
    <r>
      <t>è</t>
    </r>
    <r>
      <rPr>
        <sz val="8"/>
        <rFont val="ZapfDingbats"/>
        <family val="5"/>
      </rPr>
      <t xml:space="preserve"> </t>
    </r>
    <r>
      <rPr>
        <sz val="8"/>
        <rFont val="Arial"/>
        <family val="2"/>
      </rPr>
      <t>Accounting Codes</t>
    </r>
    <r>
      <rPr>
        <sz val="8"/>
        <rFont val="ZapfDingbats"/>
        <family val="5"/>
      </rPr>
      <t xml:space="preserve"> </t>
    </r>
    <r>
      <rPr>
        <sz val="8"/>
        <rFont val="Wingdings"/>
        <charset val="2"/>
      </rPr>
      <t>è</t>
    </r>
  </si>
  <si>
    <t>Detail of Business Meals &amp; Entertainment Expenses</t>
  </si>
  <si>
    <t>Total Expense</t>
  </si>
  <si>
    <t>Deduct Advance</t>
  </si>
  <si>
    <t>Due Employee</t>
  </si>
  <si>
    <t>Due DecisionOne</t>
  </si>
  <si>
    <r>
      <t xml:space="preserve">      ê</t>
    </r>
    <r>
      <rPr>
        <sz val="9"/>
        <rFont val="Arial"/>
        <family val="2"/>
      </rPr>
      <t xml:space="preserve"> For Accounting Use Only </t>
    </r>
    <r>
      <rPr>
        <sz val="9"/>
        <rFont val="Wingdings"/>
        <charset val="2"/>
      </rPr>
      <t>ê</t>
    </r>
  </si>
  <si>
    <t xml:space="preserve">         Clerk ID</t>
  </si>
  <si>
    <t xml:space="preserve">         Date</t>
  </si>
  <si>
    <t xml:space="preserve">   Net Amount</t>
  </si>
  <si>
    <t>Approval</t>
  </si>
  <si>
    <t>Meals</t>
  </si>
  <si>
    <t>Miscellaneous (explain below)</t>
  </si>
  <si>
    <t>MileRate</t>
  </si>
  <si>
    <t>Employee Signature</t>
  </si>
  <si>
    <t>I hereby certify that these expenditures are for legitimate company business and do not include items of a personal nature.</t>
  </si>
  <si>
    <t xml:space="preserve">  Automobile (employee)</t>
  </si>
  <si>
    <r>
      <rPr>
        <sz val="9"/>
        <rFont val="Arial"/>
        <family val="2"/>
      </rPr>
      <t>Transportation</t>
    </r>
    <r>
      <rPr>
        <b/>
        <sz val="8"/>
        <rFont val="Arial"/>
        <family val="2"/>
      </rPr>
      <t xml:space="preserve">     </t>
    </r>
    <r>
      <rPr>
        <sz val="7"/>
        <rFont val="Arial"/>
        <family val="2"/>
      </rPr>
      <t xml:space="preserve">(paid by employee only - do </t>
    </r>
    <r>
      <rPr>
        <b/>
        <sz val="7"/>
        <rFont val="Arial"/>
        <family val="2"/>
      </rPr>
      <t>NOT</t>
    </r>
    <r>
      <rPr>
        <sz val="7"/>
        <rFont val="Arial"/>
        <family val="2"/>
      </rPr>
      <t xml:space="preserve"> include direct billed expense)</t>
    </r>
  </si>
  <si>
    <t>(D1 Forms Generated #)</t>
  </si>
  <si>
    <t>INSTRUCTIONS: Submit electronic version of this expense report to manager for approval.  Sign a printed copy of the report, attach supporting documents and receipts and SEND TO ACCOUNTS PAYABLE.  Thank you.</t>
  </si>
  <si>
    <t>Version 4.0  10/25/22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</si>
</sst>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3" formatCode="_(* #,##0.00_);_(* \(#,##0.00\);_(* &quot;-&quot;??_);_(@_)"/>
    <numFmt numFmtId="164" formatCode="[&lt;=9999999]###\-####;\(###\)\ ###\-####"/>
    <numFmt numFmtId="165" formatCode="0000"/>
    <numFmt numFmtId="166" formatCode="00000"/>
    <numFmt numFmtId="167" formatCode="&quot;$&quot;#,##0.00_);[Red]\(&quot;$&quot;#,##0.00\);"/>
    <numFmt numFmtId="168" formatCode="_(* #,##0_);_(* \(#,##0\);_(* &quot;-&quot;??_);_(@_)"/>
    <numFmt numFmtId="169" formatCode="000"/>
    <numFmt numFmtId="170" formatCode="&quot;$&quot;#,##0.00_);\(&quot;$&quot;#,##0.00\)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Wingdings"/>
      <charset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Small Fonts"/>
      <family val="2"/>
    </font>
    <font>
      <sz val="9"/>
      <name val="Arial"/>
      <family val="2"/>
    </font>
    <font>
      <b/>
      <sz val="10"/>
      <name val="Lucida Sans Unicode"/>
      <family val="2"/>
    </font>
    <font>
      <sz val="8"/>
      <name val="ZapfDingbats"/>
      <family val="5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9"/>
      <name val="Wingdings"/>
      <charset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Arial"/>
      <family val="2"/>
    </font>
    <font>
      <sz val="7"/>
      <name val="Arial"/>
      <family val="2"/>
    </font>
    <font>
      <b/>
      <sz val="9"/>
      <color rgb="FF0070C0"/>
      <name val="Calibri"/>
      <family val="2"/>
      <scheme val="minor"/>
    </font>
    <font>
      <b/>
      <sz val="7"/>
      <name val="Arial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FF9D7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 applyProtection="1">
      <alignment horizontal="center" vertical="center"/>
    </xf>
    <xf numFmtId="7" fontId="14" fillId="0" borderId="21" xfId="0" applyNumberFormat="1" applyFont="1" applyBorder="1" applyAlignment="1" applyProtection="1">
      <alignment horizontal="right" vertical="center" shrinkToFit="1"/>
      <protection locked="0"/>
    </xf>
    <xf numFmtId="7" fontId="14" fillId="0" borderId="22" xfId="0" applyNumberFormat="1" applyFont="1" applyBorder="1" applyAlignment="1" applyProtection="1">
      <alignment horizontal="right" vertical="center" shrinkToFit="1"/>
      <protection locked="0"/>
    </xf>
    <xf numFmtId="3" fontId="14" fillId="0" borderId="22" xfId="0" applyNumberFormat="1" applyFont="1" applyBorder="1" applyAlignment="1" applyProtection="1">
      <alignment horizontal="right" vertical="center" shrinkToFit="1"/>
      <protection locked="0"/>
    </xf>
    <xf numFmtId="3" fontId="14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0" fillId="2" borderId="0" xfId="0" applyFill="1" applyBorder="1"/>
    <xf numFmtId="0" fontId="0" fillId="2" borderId="0" xfId="0" applyFill="1" applyProtection="1"/>
    <xf numFmtId="0" fontId="7" fillId="2" borderId="0" xfId="0" applyFont="1" applyFill="1"/>
    <xf numFmtId="0" fontId="8" fillId="2" borderId="0" xfId="0" applyFont="1" applyFill="1" applyAlignment="1" applyProtection="1">
      <alignment horizontal="left"/>
    </xf>
    <xf numFmtId="0" fontId="2" fillId="2" borderId="0" xfId="0" applyFont="1" applyFill="1" applyAlignment="1">
      <alignment horizontal="right" vertical="top"/>
    </xf>
    <xf numFmtId="0" fontId="5" fillId="2" borderId="0" xfId="0" applyFont="1" applyFill="1" applyBorder="1"/>
    <xf numFmtId="0" fontId="3" fillId="2" borderId="0" xfId="0" applyFont="1" applyFill="1"/>
    <xf numFmtId="0" fontId="9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49" fontId="12" fillId="2" borderId="27" xfId="0" applyNumberFormat="1" applyFont="1" applyFill="1" applyBorder="1" applyAlignment="1" applyProtection="1">
      <alignment horizontal="left"/>
      <protection locked="0"/>
    </xf>
    <xf numFmtId="49" fontId="12" fillId="2" borderId="31" xfId="0" applyNumberFormat="1" applyFont="1" applyFill="1" applyBorder="1" applyAlignment="1" applyProtection="1">
      <alignment horizontal="left"/>
      <protection locked="0"/>
    </xf>
    <xf numFmtId="49" fontId="12" fillId="2" borderId="10" xfId="0" applyNumberFormat="1" applyFont="1" applyFill="1" applyBorder="1" applyAlignment="1" applyProtection="1">
      <alignment horizontal="left"/>
      <protection locked="0"/>
    </xf>
    <xf numFmtId="0" fontId="12" fillId="2" borderId="9" xfId="0" applyFont="1" applyFill="1" applyBorder="1" applyAlignment="1" applyProtection="1">
      <alignment horizontal="left"/>
    </xf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9" xfId="0" applyFill="1" applyBorder="1"/>
    <xf numFmtId="0" fontId="0" fillId="2" borderId="10" xfId="0" applyFill="1" applyBorder="1"/>
    <xf numFmtId="0" fontId="0" fillId="2" borderId="29" xfId="0" applyFill="1" applyBorder="1"/>
    <xf numFmtId="0" fontId="17" fillId="2" borderId="26" xfId="0" applyFont="1" applyFill="1" applyBorder="1"/>
    <xf numFmtId="0" fontId="5" fillId="2" borderId="32" xfId="0" applyFont="1" applyFill="1" applyBorder="1"/>
    <xf numFmtId="0" fontId="0" fillId="2" borderId="32" xfId="0" applyFill="1" applyBorder="1"/>
    <xf numFmtId="0" fontId="6" fillId="2" borderId="25" xfId="0" applyFont="1" applyFill="1" applyBorder="1"/>
    <xf numFmtId="0" fontId="5" fillId="2" borderId="27" xfId="0" applyFont="1" applyFill="1" applyBorder="1"/>
    <xf numFmtId="0" fontId="0" fillId="2" borderId="27" xfId="0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0" fillId="2" borderId="0" xfId="0" applyFill="1" applyAlignment="1">
      <alignment horizontal="right"/>
    </xf>
    <xf numFmtId="0" fontId="5" fillId="3" borderId="1" xfId="0" applyFont="1" applyFill="1" applyBorder="1" applyProtection="1"/>
    <xf numFmtId="0" fontId="9" fillId="3" borderId="2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14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5" fillId="2" borderId="5" xfId="0" applyFont="1" applyFill="1" applyBorder="1"/>
    <xf numFmtId="0" fontId="12" fillId="2" borderId="8" xfId="0" applyFont="1" applyFill="1" applyBorder="1" applyAlignment="1">
      <alignment horizontal="center"/>
    </xf>
    <xf numFmtId="0" fontId="5" fillId="2" borderId="11" xfId="0" applyFont="1" applyFill="1" applyBorder="1"/>
    <xf numFmtId="49" fontId="3" fillId="2" borderId="33" xfId="0" applyNumberFormat="1" applyFont="1" applyFill="1" applyBorder="1" applyAlignment="1" applyProtection="1">
      <alignment horizontal="left"/>
      <protection locked="0"/>
    </xf>
    <xf numFmtId="49" fontId="3" fillId="2" borderId="34" xfId="0" applyNumberFormat="1" applyFont="1" applyFill="1" applyBorder="1" applyAlignment="1" applyProtection="1">
      <alignment horizontal="left"/>
      <protection locked="0"/>
    </xf>
    <xf numFmtId="49" fontId="3" fillId="2" borderId="14" xfId="0" applyNumberFormat="1" applyFont="1" applyFill="1" applyBorder="1" applyAlignment="1" applyProtection="1">
      <alignment horizontal="left"/>
      <protection locked="0"/>
    </xf>
    <xf numFmtId="0" fontId="21" fillId="2" borderId="26" xfId="0" applyFont="1" applyFill="1" applyBorder="1"/>
    <xf numFmtId="0" fontId="24" fillId="2" borderId="0" xfId="0" applyFont="1" applyFill="1"/>
    <xf numFmtId="0" fontId="14" fillId="2" borderId="0" xfId="0" applyFont="1" applyFill="1" applyAlignment="1">
      <alignment horizontal="left"/>
    </xf>
    <xf numFmtId="3" fontId="14" fillId="4" borderId="16" xfId="0" applyNumberFormat="1" applyFont="1" applyFill="1" applyBorder="1" applyAlignment="1" applyProtection="1">
      <alignment horizontal="right" vertical="center" shrinkToFit="1"/>
    </xf>
    <xf numFmtId="7" fontId="14" fillId="4" borderId="22" xfId="0" applyNumberFormat="1" applyFont="1" applyFill="1" applyBorder="1" applyAlignment="1" applyProtection="1">
      <alignment horizontal="right" vertical="center" shrinkToFit="1"/>
    </xf>
    <xf numFmtId="3" fontId="14" fillId="4" borderId="24" xfId="0" applyNumberFormat="1" applyFont="1" applyFill="1" applyBorder="1" applyAlignment="1" applyProtection="1">
      <alignment horizontal="right" vertical="center" shrinkToFit="1"/>
    </xf>
    <xf numFmtId="7" fontId="14" fillId="4" borderId="24" xfId="0" applyNumberFormat="1" applyFont="1" applyFill="1" applyBorder="1" applyAlignment="1" applyProtection="1">
      <alignment horizontal="right" vertical="center" shrinkToFit="1"/>
    </xf>
    <xf numFmtId="3" fontId="14" fillId="4" borderId="22" xfId="0" applyNumberFormat="1" applyFont="1" applyFill="1" applyBorder="1" applyAlignment="1" applyProtection="1">
      <alignment horizontal="right" vertical="center" shrinkToFit="1"/>
    </xf>
    <xf numFmtId="168" fontId="25" fillId="0" borderId="12" xfId="1" applyNumberFormat="1" applyFont="1" applyBorder="1" applyAlignment="1" applyProtection="1">
      <alignment horizontal="right" shrinkToFit="1"/>
    </xf>
    <xf numFmtId="0" fontId="25" fillId="0" borderId="6" xfId="0" applyFont="1" applyBorder="1" applyAlignment="1" applyProtection="1">
      <alignment horizontal="right" vertical="center" shrinkToFit="1"/>
    </xf>
    <xf numFmtId="7" fontId="25" fillId="0" borderId="12" xfId="0" applyNumberFormat="1" applyFont="1" applyBorder="1" applyAlignment="1" applyProtection="1">
      <alignment horizontal="right" shrinkToFit="1"/>
    </xf>
    <xf numFmtId="14" fontId="14" fillId="4" borderId="37" xfId="0" applyNumberFormat="1" applyFont="1" applyFill="1" applyBorder="1" applyAlignment="1" applyProtection="1">
      <alignment horizontal="center" vertical="center"/>
    </xf>
    <xf numFmtId="14" fontId="14" fillId="0" borderId="22" xfId="0" applyNumberFormat="1" applyFont="1" applyBorder="1" applyAlignment="1" applyProtection="1">
      <alignment horizontal="center" vertical="center"/>
      <protection locked="0"/>
    </xf>
    <xf numFmtId="14" fontId="14" fillId="4" borderId="24" xfId="0" applyNumberFormat="1" applyFont="1" applyFill="1" applyBorder="1" applyAlignment="1" applyProtection="1">
      <alignment horizontal="center" vertical="center"/>
    </xf>
    <xf numFmtId="14" fontId="14" fillId="4" borderId="16" xfId="0" applyNumberFormat="1" applyFont="1" applyFill="1" applyBorder="1" applyAlignment="1" applyProtection="1">
      <alignment horizontal="center" vertical="center"/>
    </xf>
    <xf numFmtId="14" fontId="14" fillId="4" borderId="22" xfId="0" applyNumberFormat="1" applyFont="1" applyFill="1" applyBorder="1" applyAlignment="1" applyProtection="1">
      <alignment horizontal="center" vertical="center"/>
    </xf>
    <xf numFmtId="14" fontId="14" fillId="4" borderId="38" xfId="0" applyNumberFormat="1" applyFont="1" applyFill="1" applyBorder="1" applyAlignment="1" applyProtection="1">
      <alignment horizontal="center" vertical="center"/>
    </xf>
    <xf numFmtId="14" fontId="12" fillId="2" borderId="39" xfId="0" applyNumberFormat="1" applyFont="1" applyFill="1" applyBorder="1" applyAlignment="1" applyProtection="1">
      <alignment horizontal="center"/>
      <protection locked="0"/>
    </xf>
    <xf numFmtId="14" fontId="12" fillId="2" borderId="24" xfId="0" applyNumberFormat="1" applyFont="1" applyFill="1" applyBorder="1" applyAlignment="1" applyProtection="1">
      <alignment horizontal="center"/>
      <protection locked="0"/>
    </xf>
    <xf numFmtId="14" fontId="12" fillId="2" borderId="38" xfId="0" applyNumberFormat="1" applyFont="1" applyFill="1" applyBorder="1" applyAlignment="1" applyProtection="1">
      <alignment horizontal="center"/>
      <protection locked="0"/>
    </xf>
    <xf numFmtId="0" fontId="26" fillId="2" borderId="10" xfId="0" applyFont="1" applyFill="1" applyBorder="1" applyAlignment="1" applyProtection="1">
      <alignment horizontal="center"/>
      <protection hidden="1"/>
    </xf>
    <xf numFmtId="0" fontId="27" fillId="0" borderId="9" xfId="0" applyFont="1" applyBorder="1" applyProtection="1"/>
    <xf numFmtId="0" fontId="27" fillId="2" borderId="10" xfId="0" applyFont="1" applyFill="1" applyBorder="1" applyProtection="1"/>
    <xf numFmtId="0" fontId="5" fillId="2" borderId="12" xfId="0" applyFont="1" applyFill="1" applyBorder="1"/>
    <xf numFmtId="0" fontId="12" fillId="2" borderId="30" xfId="0" applyFont="1" applyFill="1" applyBorder="1" applyAlignment="1">
      <alignment horizontal="center"/>
    </xf>
    <xf numFmtId="0" fontId="5" fillId="2" borderId="14" xfId="0" applyFont="1" applyFill="1" applyBorder="1"/>
    <xf numFmtId="7" fontId="25" fillId="0" borderId="4" xfId="0" applyNumberFormat="1" applyFont="1" applyBorder="1" applyAlignment="1" applyProtection="1">
      <alignment horizontal="center" vertical="center"/>
    </xf>
    <xf numFmtId="7" fontId="22" fillId="0" borderId="40" xfId="0" applyNumberFormat="1" applyFont="1" applyBorder="1" applyAlignment="1" applyProtection="1">
      <alignment horizontal="center" vertical="center" shrinkToFit="1"/>
      <protection locked="0"/>
    </xf>
    <xf numFmtId="170" fontId="18" fillId="2" borderId="40" xfId="0" applyNumberFormat="1" applyFont="1" applyFill="1" applyBorder="1" applyAlignment="1" applyProtection="1">
      <alignment horizontal="center" vertical="center" shrinkToFit="1"/>
    </xf>
    <xf numFmtId="170" fontId="19" fillId="2" borderId="14" xfId="0" applyNumberFormat="1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vertical="center"/>
    </xf>
    <xf numFmtId="0" fontId="0" fillId="2" borderId="11" xfId="0" applyFill="1" applyBorder="1"/>
    <xf numFmtId="0" fontId="2" fillId="2" borderId="0" xfId="0" applyFont="1" applyFill="1" applyAlignment="1">
      <alignment vertical="top"/>
    </xf>
    <xf numFmtId="0" fontId="12" fillId="2" borderId="4" xfId="0" applyFont="1" applyFill="1" applyBorder="1" applyAlignment="1" applyProtection="1">
      <alignment horizontal="center" vertical="center"/>
    </xf>
    <xf numFmtId="0" fontId="28" fillId="2" borderId="0" xfId="0" applyFont="1" applyFill="1" applyAlignment="1">
      <alignment horizontal="right"/>
    </xf>
    <xf numFmtId="169" fontId="15" fillId="3" borderId="4" xfId="0" applyNumberFormat="1" applyFont="1" applyFill="1" applyBorder="1" applyAlignment="1" applyProtection="1">
      <alignment horizontal="center" vertical="center"/>
      <protection hidden="1"/>
    </xf>
    <xf numFmtId="169" fontId="15" fillId="5" borderId="1" xfId="0" applyNumberFormat="1" applyFont="1" applyFill="1" applyBorder="1" applyAlignment="1" applyProtection="1">
      <alignment vertical="center"/>
      <protection hidden="1"/>
    </xf>
    <xf numFmtId="169" fontId="15" fillId="5" borderId="4" xfId="0" applyNumberFormat="1" applyFont="1" applyFill="1" applyBorder="1" applyAlignment="1" applyProtection="1">
      <alignment vertical="center"/>
      <protection hidden="1"/>
    </xf>
    <xf numFmtId="169" fontId="15" fillId="5" borderId="3" xfId="0" applyNumberFormat="1" applyFont="1" applyFill="1" applyBorder="1" applyAlignment="1" applyProtection="1">
      <alignment vertical="center"/>
      <protection hidden="1"/>
    </xf>
    <xf numFmtId="169" fontId="15" fillId="5" borderId="2" xfId="0" applyNumberFormat="1" applyFont="1" applyFill="1" applyBorder="1" applyAlignment="1" applyProtection="1">
      <alignment vertical="center"/>
      <protection hidden="1"/>
    </xf>
    <xf numFmtId="0" fontId="32" fillId="2" borderId="0" xfId="0" applyFont="1" applyFill="1"/>
    <xf numFmtId="0" fontId="33" fillId="2" borderId="0" xfId="0" applyFont="1" applyFill="1"/>
    <xf numFmtId="0" fontId="33" fillId="2" borderId="0" xfId="0" applyFont="1" applyFill="1" applyBorder="1"/>
    <xf numFmtId="0" fontId="34" fillId="2" borderId="0" xfId="0" applyFont="1" applyFill="1" applyBorder="1" applyAlignment="1" applyProtection="1">
      <alignment horizontal="center"/>
      <protection locked="0" hidden="1"/>
    </xf>
    <xf numFmtId="0" fontId="33" fillId="2" borderId="0" xfId="0" applyFont="1" applyFill="1" applyBorder="1" applyAlignment="1" applyProtection="1">
      <alignment horizontal="center"/>
      <protection hidden="1"/>
    </xf>
    <xf numFmtId="0" fontId="33" fillId="2" borderId="0" xfId="0" applyNumberFormat="1" applyFont="1" applyFill="1" applyBorder="1" applyAlignment="1" applyProtection="1">
      <alignment horizontal="center"/>
      <protection hidden="1"/>
    </xf>
    <xf numFmtId="169" fontId="15" fillId="3" borderId="1" xfId="0" applyNumberFormat="1" applyFont="1" applyFill="1" applyBorder="1" applyAlignment="1" applyProtection="1">
      <alignment horizontal="center" vertical="center"/>
      <protection hidden="1"/>
    </xf>
    <xf numFmtId="169" fontId="15" fillId="3" borderId="3" xfId="0" applyNumberFormat="1" applyFont="1" applyFill="1" applyBorder="1" applyAlignment="1" applyProtection="1">
      <alignment horizontal="center" vertical="center"/>
      <protection hidden="1"/>
    </xf>
    <xf numFmtId="0" fontId="24" fillId="2" borderId="7" xfId="0" applyFont="1" applyFill="1" applyBorder="1" applyAlignment="1">
      <alignment vertical="top" wrapText="1"/>
    </xf>
    <xf numFmtId="0" fontId="24" fillId="2" borderId="0" xfId="0" applyFont="1" applyFill="1" applyAlignment="1">
      <alignment vertical="top" wrapText="1"/>
    </xf>
    <xf numFmtId="0" fontId="25" fillId="0" borderId="1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49" fontId="25" fillId="0" borderId="1" xfId="0" applyNumberFormat="1" applyFont="1" applyBorder="1" applyAlignment="1" applyProtection="1">
      <alignment horizontal="center" shrinkToFit="1"/>
    </xf>
    <xf numFmtId="49" fontId="25" fillId="0" borderId="3" xfId="0" applyNumberFormat="1" applyFont="1" applyBorder="1" applyAlignment="1" applyProtection="1">
      <alignment horizontal="center" shrinkToFit="1"/>
    </xf>
    <xf numFmtId="169" fontId="15" fillId="3" borderId="2" xfId="0" applyNumberFormat="1" applyFont="1" applyFill="1" applyBorder="1" applyAlignment="1" applyProtection="1">
      <alignment horizontal="center" vertical="center"/>
      <protection hidden="1"/>
    </xf>
    <xf numFmtId="49" fontId="5" fillId="2" borderId="17" xfId="0" applyNumberFormat="1" applyFont="1" applyFill="1" applyBorder="1" applyAlignment="1" applyProtection="1">
      <alignment horizontal="left" vertical="top" wrapText="1" shrinkToFit="1"/>
    </xf>
    <xf numFmtId="49" fontId="5" fillId="2" borderId="18" xfId="0" applyNumberFormat="1" applyFont="1" applyFill="1" applyBorder="1" applyAlignment="1" applyProtection="1">
      <alignment horizontal="left" vertical="top" wrapText="1" shrinkToFit="1"/>
    </xf>
    <xf numFmtId="49" fontId="5" fillId="2" borderId="19" xfId="0" applyNumberFormat="1" applyFont="1" applyFill="1" applyBorder="1" applyAlignment="1" applyProtection="1">
      <alignment horizontal="left" vertical="top" wrapText="1" shrinkToFit="1"/>
    </xf>
    <xf numFmtId="49" fontId="5" fillId="2" borderId="20" xfId="0" applyNumberFormat="1" applyFont="1" applyFill="1" applyBorder="1" applyAlignment="1" applyProtection="1">
      <alignment horizontal="left" vertical="top" wrapText="1" shrinkToFit="1"/>
    </xf>
    <xf numFmtId="49" fontId="5" fillId="2" borderId="25" xfId="0" applyNumberFormat="1" applyFont="1" applyFill="1" applyBorder="1" applyAlignment="1" applyProtection="1">
      <alignment horizontal="left" vertical="top" wrapText="1" shrinkToFit="1"/>
    </xf>
    <xf numFmtId="49" fontId="5" fillId="2" borderId="23" xfId="0" applyNumberFormat="1" applyFont="1" applyFill="1" applyBorder="1" applyAlignment="1" applyProtection="1">
      <alignment horizontal="left" vertical="top" wrapText="1" shrinkToFit="1"/>
    </xf>
    <xf numFmtId="49" fontId="5" fillId="2" borderId="26" xfId="0" applyNumberFormat="1" applyFont="1" applyFill="1" applyBorder="1" applyAlignment="1" applyProtection="1">
      <alignment horizontal="left" vertical="top" wrapText="1" shrinkToFit="1"/>
    </xf>
    <xf numFmtId="49" fontId="5" fillId="2" borderId="15" xfId="0" applyNumberFormat="1" applyFont="1" applyFill="1" applyBorder="1" applyAlignment="1" applyProtection="1">
      <alignment horizontal="left" vertical="top" wrapText="1" shrinkToFit="1"/>
    </xf>
    <xf numFmtId="7" fontId="14" fillId="4" borderId="17" xfId="0" applyNumberFormat="1" applyFont="1" applyFill="1" applyBorder="1" applyAlignment="1" applyProtection="1">
      <alignment horizontal="right" vertical="center" shrinkToFit="1"/>
    </xf>
    <xf numFmtId="7" fontId="14" fillId="4" borderId="18" xfId="0" applyNumberFormat="1" applyFont="1" applyFill="1" applyBorder="1" applyAlignment="1" applyProtection="1">
      <alignment horizontal="right" vertical="center" shrinkToFit="1"/>
    </xf>
    <xf numFmtId="7" fontId="14" fillId="0" borderId="19" xfId="0" applyNumberFormat="1" applyFont="1" applyBorder="1" applyAlignment="1" applyProtection="1">
      <alignment horizontal="right" vertical="center" shrinkToFit="1"/>
      <protection locked="0"/>
    </xf>
    <xf numFmtId="7" fontId="14" fillId="0" borderId="20" xfId="0" applyNumberFormat="1" applyFont="1" applyBorder="1" applyAlignment="1" applyProtection="1">
      <alignment horizontal="right" vertical="center" shrinkToFit="1"/>
      <protection locked="0"/>
    </xf>
    <xf numFmtId="7" fontId="14" fillId="4" borderId="25" xfId="0" applyNumberFormat="1" applyFont="1" applyFill="1" applyBorder="1" applyAlignment="1" applyProtection="1">
      <alignment horizontal="right" vertical="center" shrinkToFit="1"/>
    </xf>
    <xf numFmtId="7" fontId="14" fillId="4" borderId="23" xfId="0" applyNumberFormat="1" applyFont="1" applyFill="1" applyBorder="1" applyAlignment="1" applyProtection="1">
      <alignment horizontal="right" vertical="center" shrinkToFit="1"/>
    </xf>
    <xf numFmtId="7" fontId="14" fillId="4" borderId="26" xfId="0" applyNumberFormat="1" applyFont="1" applyFill="1" applyBorder="1" applyAlignment="1" applyProtection="1">
      <alignment horizontal="right" vertical="center" shrinkToFit="1"/>
    </xf>
    <xf numFmtId="7" fontId="14" fillId="4" borderId="15" xfId="0" applyNumberFormat="1" applyFont="1" applyFill="1" applyBorder="1" applyAlignment="1" applyProtection="1">
      <alignment horizontal="right" vertical="center" shrinkToFi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right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29" fillId="2" borderId="10" xfId="0" applyFont="1" applyFill="1" applyBorder="1" applyAlignment="1">
      <alignment horizontal="center"/>
    </xf>
    <xf numFmtId="49" fontId="5" fillId="2" borderId="28" xfId="0" applyNumberFormat="1" applyFont="1" applyFill="1" applyBorder="1" applyAlignment="1" applyProtection="1">
      <alignment horizontal="left" vertical="top" wrapText="1" shrinkToFit="1"/>
    </xf>
    <xf numFmtId="49" fontId="5" fillId="2" borderId="29" xfId="0" applyNumberFormat="1" applyFont="1" applyFill="1" applyBorder="1" applyAlignment="1" applyProtection="1">
      <alignment horizontal="left" vertical="top" wrapText="1" shrinkToFit="1"/>
    </xf>
    <xf numFmtId="7" fontId="14" fillId="4" borderId="28" xfId="0" applyNumberFormat="1" applyFont="1" applyFill="1" applyBorder="1" applyAlignment="1" applyProtection="1">
      <alignment horizontal="right" vertical="center" shrinkToFit="1"/>
    </xf>
    <xf numFmtId="7" fontId="14" fillId="4" borderId="29" xfId="0" applyNumberFormat="1" applyFont="1" applyFill="1" applyBorder="1" applyAlignment="1" applyProtection="1">
      <alignment horizontal="right" vertical="center" shrinkToFit="1"/>
    </xf>
    <xf numFmtId="7" fontId="25" fillId="0" borderId="6" xfId="0" applyNumberFormat="1" applyFont="1" applyBorder="1" applyAlignment="1" applyProtection="1">
      <alignment horizontal="right" shrinkToFit="1"/>
    </xf>
    <xf numFmtId="0" fontId="25" fillId="0" borderId="5" xfId="0" applyFont="1" applyBorder="1" applyAlignment="1" applyProtection="1">
      <alignment horizontal="right" shrinkToFit="1"/>
    </xf>
    <xf numFmtId="7" fontId="14" fillId="0" borderId="19" xfId="0" applyNumberFormat="1" applyFont="1" applyFill="1" applyBorder="1" applyAlignment="1" applyProtection="1">
      <alignment horizontal="right" vertical="center" shrinkToFit="1"/>
      <protection locked="0"/>
    </xf>
    <xf numFmtId="7" fontId="14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5" xfId="0" applyFont="1" applyBorder="1" applyAlignment="1">
      <alignment horizontal="right" shrinkToFit="1"/>
    </xf>
    <xf numFmtId="0" fontId="0" fillId="3" borderId="3" xfId="0" applyFill="1" applyBorder="1" applyAlignment="1">
      <alignment horizontal="center" vertical="center"/>
    </xf>
    <xf numFmtId="43" fontId="14" fillId="0" borderId="19" xfId="0" applyNumberFormat="1" applyFont="1" applyBorder="1" applyAlignment="1" applyProtection="1">
      <alignment horizontal="right" shrinkToFit="1"/>
      <protection hidden="1"/>
    </xf>
    <xf numFmtId="43" fontId="14" fillId="0" borderId="20" xfId="0" applyNumberFormat="1" applyFont="1" applyBorder="1" applyAlignment="1" applyProtection="1">
      <alignment horizontal="right" shrinkToFit="1"/>
      <protection hidden="1"/>
    </xf>
    <xf numFmtId="167" fontId="14" fillId="4" borderId="19" xfId="0" applyNumberFormat="1" applyFont="1" applyFill="1" applyBorder="1" applyAlignment="1" applyProtection="1">
      <alignment horizontal="right" shrinkToFit="1"/>
      <protection hidden="1"/>
    </xf>
    <xf numFmtId="167" fontId="14" fillId="4" borderId="20" xfId="0" applyNumberFormat="1" applyFont="1" applyFill="1" applyBorder="1" applyAlignment="1" applyProtection="1">
      <alignment horizontal="right" shrinkToFit="1"/>
      <protection hidden="1"/>
    </xf>
    <xf numFmtId="167" fontId="14" fillId="4" borderId="25" xfId="0" applyNumberFormat="1" applyFont="1" applyFill="1" applyBorder="1" applyAlignment="1" applyProtection="1">
      <alignment horizontal="right" shrinkToFit="1"/>
      <protection hidden="1"/>
    </xf>
    <xf numFmtId="167" fontId="14" fillId="4" borderId="23" xfId="0" applyNumberFormat="1" applyFont="1" applyFill="1" applyBorder="1" applyAlignment="1" applyProtection="1">
      <alignment horizontal="right" shrinkToFit="1"/>
      <protection hidden="1"/>
    </xf>
    <xf numFmtId="167" fontId="14" fillId="4" borderId="26" xfId="0" applyNumberFormat="1" applyFont="1" applyFill="1" applyBorder="1" applyAlignment="1" applyProtection="1">
      <alignment horizontal="right" shrinkToFit="1"/>
      <protection hidden="1"/>
    </xf>
    <xf numFmtId="167" fontId="14" fillId="4" borderId="15" xfId="0" applyNumberFormat="1" applyFont="1" applyFill="1" applyBorder="1" applyAlignment="1" applyProtection="1">
      <alignment horizontal="right" shrinkToFit="1"/>
      <protection hidden="1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protection locked="0"/>
    </xf>
    <xf numFmtId="164" fontId="0" fillId="2" borderId="2" xfId="0" applyNumberFormat="1" applyFill="1" applyBorder="1" applyAlignment="1"/>
    <xf numFmtId="164" fontId="0" fillId="2" borderId="3" xfId="0" applyNumberFormat="1" applyFill="1" applyBorder="1" applyAlignment="1"/>
    <xf numFmtId="165" fontId="3" fillId="2" borderId="35" xfId="0" applyNumberFormat="1" applyFont="1" applyFill="1" applyBorder="1" applyAlignment="1" applyProtection="1">
      <alignment horizontal="left"/>
      <protection locked="0"/>
    </xf>
    <xf numFmtId="165" fontId="3" fillId="2" borderId="36" xfId="0" applyNumberFormat="1" applyFont="1" applyFill="1" applyBorder="1" applyAlignment="1" applyProtection="1">
      <alignment horizontal="left"/>
      <protection locked="0"/>
    </xf>
    <xf numFmtId="166" fontId="3" fillId="2" borderId="9" xfId="0" applyNumberFormat="1" applyFont="1" applyFill="1" applyBorder="1" applyAlignment="1" applyProtection="1">
      <alignment horizontal="left"/>
      <protection locked="0"/>
    </xf>
    <xf numFmtId="166" fontId="0" fillId="2" borderId="11" xfId="0" applyNumberFormat="1" applyFill="1" applyBorder="1" applyAlignment="1"/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3" fillId="2" borderId="0" xfId="0" applyFont="1" applyFill="1" applyBorder="1" applyProtection="1">
      <protection hidden="1"/>
    </xf>
    <xf numFmtId="0" fontId="34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FF9D7"/>
      <color rgb="FFD1F7EC"/>
      <color rgb="FFE2FAF3"/>
      <color rgb="FFBEF4E3"/>
      <color rgb="FF9CE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X$6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0</xdr:row>
      <xdr:rowOff>84665</xdr:rowOff>
    </xdr:from>
    <xdr:to>
      <xdr:col>2</xdr:col>
      <xdr:colOff>190500</xdr:colOff>
      <xdr:row>2</xdr:row>
      <xdr:rowOff>165483</xdr:rowOff>
    </xdr:to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84665"/>
          <a:ext cx="2370667" cy="46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</xdr:row>
          <xdr:rowOff>190500</xdr:rowOff>
        </xdr:from>
        <xdr:to>
          <xdr:col>13</xdr:col>
          <xdr:colOff>19050</xdr:colOff>
          <xdr:row>6</xdr:row>
          <xdr:rowOff>190500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Mileage Rate Used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</xdr:row>
          <xdr:rowOff>133350</xdr:rowOff>
        </xdr:from>
        <xdr:to>
          <xdr:col>11</xdr:col>
          <xdr:colOff>561975</xdr:colOff>
          <xdr:row>4</xdr:row>
          <xdr:rowOff>142875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FST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</xdr:row>
          <xdr:rowOff>152400</xdr:rowOff>
        </xdr:from>
        <xdr:to>
          <xdr:col>12</xdr:col>
          <xdr:colOff>485775</xdr:colOff>
          <xdr:row>5</xdr:row>
          <xdr:rowOff>152400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Non-Mgmt/Non-Sales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</xdr:row>
          <xdr:rowOff>161925</xdr:rowOff>
        </xdr:from>
        <xdr:to>
          <xdr:col>11</xdr:col>
          <xdr:colOff>552450</xdr:colOff>
          <xdr:row>6</xdr:row>
          <xdr:rowOff>180975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Others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</xdr:row>
          <xdr:rowOff>19050</xdr:rowOff>
        </xdr:from>
        <xdr:to>
          <xdr:col>10</xdr:col>
          <xdr:colOff>542925</xdr:colOff>
          <xdr:row>8</xdr:row>
          <xdr:rowOff>104775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of 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</xdr:row>
          <xdr:rowOff>190500</xdr:rowOff>
        </xdr:from>
        <xdr:to>
          <xdr:col>4</xdr:col>
          <xdr:colOff>304800</xdr:colOff>
          <xdr:row>8</xdr:row>
          <xdr:rowOff>5443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</xdr:row>
          <xdr:rowOff>190500</xdr:rowOff>
        </xdr:from>
        <xdr:to>
          <xdr:col>5</xdr:col>
          <xdr:colOff>276225</xdr:colOff>
          <xdr:row>8</xdr:row>
          <xdr:rowOff>5443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6</xdr:row>
          <xdr:rowOff>190500</xdr:rowOff>
        </xdr:from>
        <xdr:to>
          <xdr:col>7</xdr:col>
          <xdr:colOff>76200</xdr:colOff>
          <xdr:row>8</xdr:row>
          <xdr:rowOff>5443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6</xdr:row>
          <xdr:rowOff>190500</xdr:rowOff>
        </xdr:from>
        <xdr:to>
          <xdr:col>10</xdr:col>
          <xdr:colOff>495300</xdr:colOff>
          <xdr:row>8</xdr:row>
          <xdr:rowOff>5443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Relocation (Route to Human Resources)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3:BU73"/>
  <sheetViews>
    <sheetView tabSelected="1" zoomScaleNormal="100" workbookViewId="0"/>
  </sheetViews>
  <sheetFormatPr defaultColWidth="8.85546875" defaultRowHeight="15" x14ac:dyDescent="0.25"/>
  <cols>
    <col min="1" max="1" width="12.28515625" style="8" customWidth="1"/>
    <col min="2" max="2" width="31.5703125" style="8" customWidth="1"/>
    <col min="3" max="3" width="8.85546875" style="8"/>
    <col min="4" max="4" width="7.7109375" style="8" customWidth="1"/>
    <col min="5" max="5" width="10.28515625" style="8" customWidth="1"/>
    <col min="6" max="6" width="6.85546875" style="8" customWidth="1"/>
    <col min="7" max="7" width="6" style="8" customWidth="1"/>
    <col min="8" max="8" width="7.5703125" style="8" customWidth="1"/>
    <col min="9" max="9" width="7.7109375" style="8" customWidth="1"/>
    <col min="10" max="13" width="8.85546875" style="8"/>
    <col min="14" max="14" width="5.7109375" style="8" customWidth="1"/>
    <col min="15" max="15" width="10.42578125" style="8" customWidth="1"/>
    <col min="16" max="16" width="11.42578125" style="8" customWidth="1"/>
    <col min="17" max="17" width="12.7109375" style="8" customWidth="1"/>
    <col min="18" max="19" width="8.85546875" style="8"/>
    <col min="20" max="73" width="8.85546875" style="98"/>
    <col min="74" max="16384" width="8.85546875" style="8"/>
  </cols>
  <sheetData>
    <row r="3" spans="1:17" ht="15.75" thickBot="1" x14ac:dyDescent="0.3"/>
    <row r="4" spans="1:17" ht="15.75" thickBot="1" x14ac:dyDescent="0.3">
      <c r="A4" s="9" t="s">
        <v>0</v>
      </c>
      <c r="B4" s="52"/>
      <c r="C4" s="10"/>
      <c r="D4" s="10"/>
      <c r="E4" s="11" t="s">
        <v>1</v>
      </c>
      <c r="F4" s="12" t="str">
        <f>CONCATENATE("ID",F7,"00")</f>
        <v>ID00</v>
      </c>
      <c r="H4" s="12"/>
      <c r="J4" s="13"/>
      <c r="K4" s="90" t="s">
        <v>2</v>
      </c>
      <c r="Q4" s="14"/>
    </row>
    <row r="5" spans="1:17" ht="16.5" thickBot="1" x14ac:dyDescent="0.3">
      <c r="A5" s="9" t="s">
        <v>3</v>
      </c>
      <c r="B5" s="53"/>
      <c r="D5" s="15"/>
      <c r="E5" s="9" t="s">
        <v>4</v>
      </c>
      <c r="F5" s="180"/>
      <c r="G5" s="181"/>
      <c r="H5" s="182"/>
      <c r="Q5" s="16"/>
    </row>
    <row r="6" spans="1:17" x14ac:dyDescent="0.25">
      <c r="A6" s="17" t="s">
        <v>5</v>
      </c>
      <c r="B6" s="53"/>
      <c r="C6" s="10"/>
      <c r="D6" s="10"/>
      <c r="E6" s="9" t="s">
        <v>6</v>
      </c>
      <c r="F6" s="183"/>
      <c r="G6" s="184"/>
      <c r="H6" s="13"/>
      <c r="I6" s="13"/>
      <c r="J6" s="13"/>
      <c r="K6" s="13"/>
      <c r="Q6" s="14"/>
    </row>
    <row r="7" spans="1:17" ht="15.75" thickBot="1" x14ac:dyDescent="0.3">
      <c r="A7" s="18"/>
      <c r="B7" s="54"/>
      <c r="C7" s="10"/>
      <c r="D7" s="10"/>
      <c r="E7" s="9" t="s">
        <v>7</v>
      </c>
      <c r="F7" s="185"/>
      <c r="G7" s="186"/>
      <c r="J7" s="13"/>
      <c r="N7" s="19" t="s">
        <v>8</v>
      </c>
      <c r="O7" s="19" t="s">
        <v>8</v>
      </c>
      <c r="P7" s="144" t="s">
        <v>45</v>
      </c>
      <c r="Q7" s="144"/>
    </row>
    <row r="8" spans="1:17" ht="16.5" thickBot="1" x14ac:dyDescent="0.3">
      <c r="A8" s="20"/>
      <c r="C8" s="21" t="s">
        <v>9</v>
      </c>
      <c r="D8" s="20"/>
      <c r="N8" s="22"/>
      <c r="O8" s="23" t="s">
        <v>10</v>
      </c>
      <c r="P8" s="142"/>
      <c r="Q8" s="143"/>
    </row>
    <row r="9" spans="1:17" ht="15.75" thickBot="1" x14ac:dyDescent="0.3">
      <c r="A9" s="78"/>
      <c r="B9" s="49"/>
      <c r="C9" s="153" t="s">
        <v>44</v>
      </c>
      <c r="D9" s="154"/>
      <c r="E9" s="187" t="s">
        <v>43</v>
      </c>
      <c r="F9" s="188"/>
      <c r="G9" s="189"/>
      <c r="H9" s="190" t="s">
        <v>11</v>
      </c>
      <c r="I9" s="191"/>
      <c r="J9" s="196" t="s">
        <v>38</v>
      </c>
      <c r="K9" s="197"/>
      <c r="L9" s="198"/>
      <c r="M9" s="170" t="s">
        <v>12</v>
      </c>
      <c r="N9" s="154"/>
      <c r="O9" s="133" t="s">
        <v>39</v>
      </c>
      <c r="P9" s="134"/>
      <c r="Q9" s="135"/>
    </row>
    <row r="10" spans="1:17" ht="15.75" thickBot="1" x14ac:dyDescent="0.3">
      <c r="A10" s="79" t="s">
        <v>13</v>
      </c>
      <c r="B10" s="50" t="s">
        <v>14</v>
      </c>
      <c r="C10" s="155" t="s">
        <v>15</v>
      </c>
      <c r="D10" s="156"/>
      <c r="E10" s="171" t="s">
        <v>16</v>
      </c>
      <c r="F10" s="173" t="s">
        <v>17</v>
      </c>
      <c r="G10" s="174"/>
      <c r="H10" s="192"/>
      <c r="I10" s="193"/>
      <c r="J10" s="177" t="s">
        <v>18</v>
      </c>
      <c r="K10" s="178"/>
      <c r="L10" s="179"/>
      <c r="M10" s="155"/>
      <c r="N10" s="156"/>
      <c r="O10" s="136"/>
      <c r="P10" s="137"/>
      <c r="Q10" s="138"/>
    </row>
    <row r="11" spans="1:17" ht="15.75" thickBot="1" x14ac:dyDescent="0.3">
      <c r="A11" s="80"/>
      <c r="B11" s="51"/>
      <c r="C11" s="157" t="s">
        <v>19</v>
      </c>
      <c r="D11" s="158" t="s">
        <v>20</v>
      </c>
      <c r="E11" s="172"/>
      <c r="F11" s="175"/>
      <c r="G11" s="176"/>
      <c r="H11" s="194"/>
      <c r="I11" s="195"/>
      <c r="J11" s="1"/>
      <c r="K11" s="2" t="s">
        <v>21</v>
      </c>
      <c r="L11" s="2" t="s">
        <v>22</v>
      </c>
      <c r="M11" s="157"/>
      <c r="N11" s="158"/>
      <c r="O11" s="139"/>
      <c r="P11" s="140"/>
      <c r="Q11" s="141"/>
    </row>
    <row r="12" spans="1:17" x14ac:dyDescent="0.25">
      <c r="A12" s="66"/>
      <c r="B12" s="129"/>
      <c r="C12" s="121"/>
      <c r="D12" s="122"/>
      <c r="E12" s="58"/>
      <c r="F12" s="163">
        <f>E12*MileRate</f>
        <v>0</v>
      </c>
      <c r="G12" s="164"/>
      <c r="H12" s="121"/>
      <c r="I12" s="122"/>
      <c r="J12" s="3" t="s">
        <v>23</v>
      </c>
      <c r="K12" s="4"/>
      <c r="L12" s="4"/>
      <c r="M12" s="121"/>
      <c r="N12" s="122"/>
      <c r="O12" s="59"/>
      <c r="P12" s="113"/>
      <c r="Q12" s="114"/>
    </row>
    <row r="13" spans="1:17" x14ac:dyDescent="0.25">
      <c r="A13" s="67"/>
      <c r="B13" s="130"/>
      <c r="C13" s="123"/>
      <c r="D13" s="124"/>
      <c r="E13" s="6"/>
      <c r="F13" s="161">
        <f>E13*MileRate</f>
        <v>0</v>
      </c>
      <c r="G13" s="162"/>
      <c r="H13" s="123"/>
      <c r="I13" s="124"/>
      <c r="J13" s="3" t="s">
        <v>24</v>
      </c>
      <c r="K13" s="4"/>
      <c r="L13" s="4"/>
      <c r="M13" s="123"/>
      <c r="N13" s="124"/>
      <c r="O13" s="5"/>
      <c r="P13" s="115"/>
      <c r="Q13" s="116"/>
    </row>
    <row r="14" spans="1:17" x14ac:dyDescent="0.25">
      <c r="A14" s="68"/>
      <c r="B14" s="131"/>
      <c r="C14" s="125"/>
      <c r="D14" s="126"/>
      <c r="E14" s="60"/>
      <c r="F14" s="165">
        <f t="shared" ref="F14:F38" si="0">E14*MileRate</f>
        <v>0</v>
      </c>
      <c r="G14" s="166"/>
      <c r="H14" s="125"/>
      <c r="I14" s="126"/>
      <c r="J14" s="3" t="s">
        <v>25</v>
      </c>
      <c r="K14" s="4"/>
      <c r="L14" s="4"/>
      <c r="M14" s="125"/>
      <c r="N14" s="126"/>
      <c r="O14" s="61"/>
      <c r="P14" s="117"/>
      <c r="Q14" s="118"/>
    </row>
    <row r="15" spans="1:17" x14ac:dyDescent="0.25">
      <c r="A15" s="69"/>
      <c r="B15" s="129"/>
      <c r="C15" s="127"/>
      <c r="D15" s="128"/>
      <c r="E15" s="58"/>
      <c r="F15" s="167">
        <f t="shared" si="0"/>
        <v>0</v>
      </c>
      <c r="G15" s="168"/>
      <c r="H15" s="127"/>
      <c r="I15" s="128"/>
      <c r="J15" s="3" t="s">
        <v>23</v>
      </c>
      <c r="K15" s="4"/>
      <c r="L15" s="4"/>
      <c r="M15" s="127"/>
      <c r="N15" s="128"/>
      <c r="O15" s="59"/>
      <c r="P15" s="119"/>
      <c r="Q15" s="120"/>
    </row>
    <row r="16" spans="1:17" x14ac:dyDescent="0.25">
      <c r="A16" s="67"/>
      <c r="B16" s="130"/>
      <c r="C16" s="123"/>
      <c r="D16" s="124"/>
      <c r="E16" s="6"/>
      <c r="F16" s="161">
        <f t="shared" si="0"/>
        <v>0</v>
      </c>
      <c r="G16" s="162"/>
      <c r="H16" s="123"/>
      <c r="I16" s="124"/>
      <c r="J16" s="3" t="s">
        <v>24</v>
      </c>
      <c r="K16" s="4"/>
      <c r="L16" s="4"/>
      <c r="M16" s="123"/>
      <c r="N16" s="124"/>
      <c r="O16" s="5"/>
      <c r="P16" s="115"/>
      <c r="Q16" s="116"/>
    </row>
    <row r="17" spans="1:17" x14ac:dyDescent="0.25">
      <c r="A17" s="68"/>
      <c r="B17" s="131"/>
      <c r="C17" s="125"/>
      <c r="D17" s="126"/>
      <c r="E17" s="60"/>
      <c r="F17" s="165">
        <f t="shared" si="0"/>
        <v>0</v>
      </c>
      <c r="G17" s="166"/>
      <c r="H17" s="125"/>
      <c r="I17" s="126"/>
      <c r="J17" s="3" t="s">
        <v>25</v>
      </c>
      <c r="K17" s="4"/>
      <c r="L17" s="4"/>
      <c r="M17" s="125"/>
      <c r="N17" s="126"/>
      <c r="O17" s="61"/>
      <c r="P17" s="117"/>
      <c r="Q17" s="118"/>
    </row>
    <row r="18" spans="1:17" x14ac:dyDescent="0.25">
      <c r="A18" s="70"/>
      <c r="B18" s="129"/>
      <c r="C18" s="127"/>
      <c r="D18" s="128"/>
      <c r="E18" s="58"/>
      <c r="F18" s="167">
        <f t="shared" si="0"/>
        <v>0</v>
      </c>
      <c r="G18" s="168"/>
      <c r="H18" s="127"/>
      <c r="I18" s="128"/>
      <c r="J18" s="3" t="s">
        <v>23</v>
      </c>
      <c r="K18" s="4"/>
      <c r="L18" s="4"/>
      <c r="M18" s="127"/>
      <c r="N18" s="128"/>
      <c r="O18" s="59"/>
      <c r="P18" s="119"/>
      <c r="Q18" s="120"/>
    </row>
    <row r="19" spans="1:17" x14ac:dyDescent="0.25">
      <c r="A19" s="67"/>
      <c r="B19" s="130"/>
      <c r="C19" s="123"/>
      <c r="D19" s="124"/>
      <c r="E19" s="6"/>
      <c r="F19" s="161">
        <f t="shared" si="0"/>
        <v>0</v>
      </c>
      <c r="G19" s="162"/>
      <c r="H19" s="123"/>
      <c r="I19" s="124"/>
      <c r="J19" s="3" t="s">
        <v>24</v>
      </c>
      <c r="K19" s="4"/>
      <c r="L19" s="4"/>
      <c r="M19" s="123"/>
      <c r="N19" s="124"/>
      <c r="O19" s="5"/>
      <c r="P19" s="115"/>
      <c r="Q19" s="116"/>
    </row>
    <row r="20" spans="1:17" x14ac:dyDescent="0.25">
      <c r="A20" s="68"/>
      <c r="B20" s="131"/>
      <c r="C20" s="125"/>
      <c r="D20" s="126"/>
      <c r="E20" s="60"/>
      <c r="F20" s="165">
        <f t="shared" si="0"/>
        <v>0</v>
      </c>
      <c r="G20" s="166"/>
      <c r="H20" s="125"/>
      <c r="I20" s="126"/>
      <c r="J20" s="3" t="s">
        <v>25</v>
      </c>
      <c r="K20" s="4"/>
      <c r="L20" s="4"/>
      <c r="M20" s="125"/>
      <c r="N20" s="126"/>
      <c r="O20" s="61"/>
      <c r="P20" s="117"/>
      <c r="Q20" s="118"/>
    </row>
    <row r="21" spans="1:17" x14ac:dyDescent="0.25">
      <c r="A21" s="70"/>
      <c r="B21" s="129"/>
      <c r="C21" s="127"/>
      <c r="D21" s="128"/>
      <c r="E21" s="58"/>
      <c r="F21" s="167">
        <f t="shared" si="0"/>
        <v>0</v>
      </c>
      <c r="G21" s="168"/>
      <c r="H21" s="127"/>
      <c r="I21" s="128"/>
      <c r="J21" s="3" t="s">
        <v>23</v>
      </c>
      <c r="K21" s="4"/>
      <c r="L21" s="4"/>
      <c r="M21" s="127"/>
      <c r="N21" s="128"/>
      <c r="O21" s="59"/>
      <c r="P21" s="119"/>
      <c r="Q21" s="120"/>
    </row>
    <row r="22" spans="1:17" x14ac:dyDescent="0.25">
      <c r="A22" s="67"/>
      <c r="B22" s="130"/>
      <c r="C22" s="123"/>
      <c r="D22" s="124"/>
      <c r="E22" s="6"/>
      <c r="F22" s="161">
        <f t="shared" si="0"/>
        <v>0</v>
      </c>
      <c r="G22" s="162"/>
      <c r="H22" s="123"/>
      <c r="I22" s="124"/>
      <c r="J22" s="3" t="s">
        <v>24</v>
      </c>
      <c r="K22" s="4"/>
      <c r="L22" s="4"/>
      <c r="M22" s="123"/>
      <c r="N22" s="124"/>
      <c r="O22" s="5"/>
      <c r="P22" s="115"/>
      <c r="Q22" s="116"/>
    </row>
    <row r="23" spans="1:17" x14ac:dyDescent="0.25">
      <c r="A23" s="68"/>
      <c r="B23" s="131"/>
      <c r="C23" s="125"/>
      <c r="D23" s="126"/>
      <c r="E23" s="60"/>
      <c r="F23" s="165">
        <f t="shared" si="0"/>
        <v>0</v>
      </c>
      <c r="G23" s="166"/>
      <c r="H23" s="125"/>
      <c r="I23" s="126"/>
      <c r="J23" s="3" t="s">
        <v>25</v>
      </c>
      <c r="K23" s="4"/>
      <c r="L23" s="4"/>
      <c r="M23" s="125"/>
      <c r="N23" s="126"/>
      <c r="O23" s="61"/>
      <c r="P23" s="117"/>
      <c r="Q23" s="118"/>
    </row>
    <row r="24" spans="1:17" x14ac:dyDescent="0.25">
      <c r="A24" s="70"/>
      <c r="B24" s="169"/>
      <c r="C24" s="127"/>
      <c r="D24" s="128"/>
      <c r="E24" s="58"/>
      <c r="F24" s="167">
        <f t="shared" si="0"/>
        <v>0</v>
      </c>
      <c r="G24" s="168"/>
      <c r="H24" s="127"/>
      <c r="I24" s="128"/>
      <c r="J24" s="3" t="s">
        <v>23</v>
      </c>
      <c r="K24" s="4"/>
      <c r="L24" s="4"/>
      <c r="M24" s="127"/>
      <c r="N24" s="128"/>
      <c r="O24" s="59"/>
      <c r="P24" s="119"/>
      <c r="Q24" s="120"/>
    </row>
    <row r="25" spans="1:17" x14ac:dyDescent="0.25">
      <c r="A25" s="67"/>
      <c r="B25" s="169"/>
      <c r="C25" s="123"/>
      <c r="D25" s="124"/>
      <c r="E25" s="6"/>
      <c r="F25" s="161">
        <f t="shared" si="0"/>
        <v>0</v>
      </c>
      <c r="G25" s="162"/>
      <c r="H25" s="123"/>
      <c r="I25" s="124"/>
      <c r="J25" s="3" t="s">
        <v>24</v>
      </c>
      <c r="K25" s="4"/>
      <c r="L25" s="4"/>
      <c r="M25" s="123"/>
      <c r="N25" s="124"/>
      <c r="O25" s="5"/>
      <c r="P25" s="115"/>
      <c r="Q25" s="116"/>
    </row>
    <row r="26" spans="1:17" x14ac:dyDescent="0.25">
      <c r="A26" s="68"/>
      <c r="B26" s="169"/>
      <c r="C26" s="125"/>
      <c r="D26" s="126"/>
      <c r="E26" s="60"/>
      <c r="F26" s="165">
        <f t="shared" si="0"/>
        <v>0</v>
      </c>
      <c r="G26" s="166"/>
      <c r="H26" s="125"/>
      <c r="I26" s="126"/>
      <c r="J26" s="3" t="s">
        <v>25</v>
      </c>
      <c r="K26" s="4"/>
      <c r="L26" s="4"/>
      <c r="M26" s="125"/>
      <c r="N26" s="126"/>
      <c r="O26" s="61"/>
      <c r="P26" s="117"/>
      <c r="Q26" s="118"/>
    </row>
    <row r="27" spans="1:17" x14ac:dyDescent="0.25">
      <c r="A27" s="70"/>
      <c r="B27" s="129"/>
      <c r="C27" s="127"/>
      <c r="D27" s="128"/>
      <c r="E27" s="58"/>
      <c r="F27" s="167">
        <f t="shared" si="0"/>
        <v>0</v>
      </c>
      <c r="G27" s="168"/>
      <c r="H27" s="127"/>
      <c r="I27" s="128"/>
      <c r="J27" s="3" t="s">
        <v>23</v>
      </c>
      <c r="K27" s="4"/>
      <c r="L27" s="4"/>
      <c r="M27" s="127"/>
      <c r="N27" s="128"/>
      <c r="O27" s="59"/>
      <c r="P27" s="119"/>
      <c r="Q27" s="120"/>
    </row>
    <row r="28" spans="1:17" x14ac:dyDescent="0.25">
      <c r="A28" s="67"/>
      <c r="B28" s="130"/>
      <c r="C28" s="123"/>
      <c r="D28" s="124"/>
      <c r="E28" s="6"/>
      <c r="F28" s="161">
        <f t="shared" si="0"/>
        <v>0</v>
      </c>
      <c r="G28" s="162"/>
      <c r="H28" s="123"/>
      <c r="I28" s="124"/>
      <c r="J28" s="3" t="s">
        <v>24</v>
      </c>
      <c r="K28" s="4"/>
      <c r="L28" s="4"/>
      <c r="M28" s="123"/>
      <c r="N28" s="124"/>
      <c r="O28" s="5"/>
      <c r="P28" s="115"/>
      <c r="Q28" s="116"/>
    </row>
    <row r="29" spans="1:17" x14ac:dyDescent="0.25">
      <c r="A29" s="68"/>
      <c r="B29" s="131"/>
      <c r="C29" s="125"/>
      <c r="D29" s="126"/>
      <c r="E29" s="60"/>
      <c r="F29" s="165">
        <f t="shared" si="0"/>
        <v>0</v>
      </c>
      <c r="G29" s="166"/>
      <c r="H29" s="125"/>
      <c r="I29" s="126"/>
      <c r="J29" s="3" t="s">
        <v>25</v>
      </c>
      <c r="K29" s="4"/>
      <c r="L29" s="4"/>
      <c r="M29" s="125"/>
      <c r="N29" s="126"/>
      <c r="O29" s="61"/>
      <c r="P29" s="117"/>
      <c r="Q29" s="118"/>
    </row>
    <row r="30" spans="1:17" x14ac:dyDescent="0.25">
      <c r="A30" s="70"/>
      <c r="B30" s="129"/>
      <c r="C30" s="127"/>
      <c r="D30" s="128"/>
      <c r="E30" s="62"/>
      <c r="F30" s="167">
        <f t="shared" si="0"/>
        <v>0</v>
      </c>
      <c r="G30" s="168"/>
      <c r="H30" s="127"/>
      <c r="I30" s="128"/>
      <c r="J30" s="3" t="s">
        <v>23</v>
      </c>
      <c r="K30" s="4"/>
      <c r="L30" s="4"/>
      <c r="M30" s="127"/>
      <c r="N30" s="128"/>
      <c r="O30" s="59"/>
      <c r="P30" s="119"/>
      <c r="Q30" s="120"/>
    </row>
    <row r="31" spans="1:17" x14ac:dyDescent="0.25">
      <c r="A31" s="67"/>
      <c r="B31" s="130"/>
      <c r="C31" s="151"/>
      <c r="D31" s="152"/>
      <c r="E31" s="7"/>
      <c r="F31" s="161">
        <f t="shared" si="0"/>
        <v>0</v>
      </c>
      <c r="G31" s="162"/>
      <c r="H31" s="151"/>
      <c r="I31" s="152"/>
      <c r="J31" s="3" t="s">
        <v>24</v>
      </c>
      <c r="K31" s="4"/>
      <c r="L31" s="4"/>
      <c r="M31" s="123"/>
      <c r="N31" s="124"/>
      <c r="O31" s="5"/>
      <c r="P31" s="115"/>
      <c r="Q31" s="116"/>
    </row>
    <row r="32" spans="1:17" x14ac:dyDescent="0.25">
      <c r="A32" s="68"/>
      <c r="B32" s="131"/>
      <c r="C32" s="125"/>
      <c r="D32" s="126"/>
      <c r="E32" s="62"/>
      <c r="F32" s="165">
        <f t="shared" si="0"/>
        <v>0</v>
      </c>
      <c r="G32" s="166"/>
      <c r="H32" s="125"/>
      <c r="I32" s="126"/>
      <c r="J32" s="3" t="s">
        <v>25</v>
      </c>
      <c r="K32" s="4"/>
      <c r="L32" s="4"/>
      <c r="M32" s="125"/>
      <c r="N32" s="126"/>
      <c r="O32" s="61"/>
      <c r="P32" s="117"/>
      <c r="Q32" s="118"/>
    </row>
    <row r="33" spans="1:17" x14ac:dyDescent="0.25">
      <c r="A33" s="70"/>
      <c r="B33" s="129"/>
      <c r="C33" s="127"/>
      <c r="D33" s="128"/>
      <c r="E33" s="58"/>
      <c r="F33" s="167">
        <f t="shared" si="0"/>
        <v>0</v>
      </c>
      <c r="G33" s="168"/>
      <c r="H33" s="127"/>
      <c r="I33" s="128"/>
      <c r="J33" s="3" t="s">
        <v>23</v>
      </c>
      <c r="K33" s="4"/>
      <c r="L33" s="4"/>
      <c r="M33" s="127"/>
      <c r="N33" s="128"/>
      <c r="O33" s="59"/>
      <c r="P33" s="119"/>
      <c r="Q33" s="120"/>
    </row>
    <row r="34" spans="1:17" x14ac:dyDescent="0.25">
      <c r="A34" s="67"/>
      <c r="B34" s="130"/>
      <c r="C34" s="123" t="s">
        <v>8</v>
      </c>
      <c r="D34" s="124"/>
      <c r="E34" s="6"/>
      <c r="F34" s="161">
        <f t="shared" si="0"/>
        <v>0</v>
      </c>
      <c r="G34" s="162"/>
      <c r="H34" s="123"/>
      <c r="I34" s="124"/>
      <c r="J34" s="3" t="s">
        <v>24</v>
      </c>
      <c r="K34" s="4"/>
      <c r="L34" s="4"/>
      <c r="M34" s="123" t="s">
        <v>8</v>
      </c>
      <c r="N34" s="132"/>
      <c r="O34" s="5"/>
      <c r="P34" s="115"/>
      <c r="Q34" s="116"/>
    </row>
    <row r="35" spans="1:17" x14ac:dyDescent="0.25">
      <c r="A35" s="68"/>
      <c r="B35" s="131"/>
      <c r="C35" s="125"/>
      <c r="D35" s="126"/>
      <c r="E35" s="60"/>
      <c r="F35" s="165">
        <f t="shared" si="0"/>
        <v>0</v>
      </c>
      <c r="G35" s="166"/>
      <c r="H35" s="125"/>
      <c r="I35" s="126"/>
      <c r="J35" s="3" t="s">
        <v>25</v>
      </c>
      <c r="K35" s="4"/>
      <c r="L35" s="4"/>
      <c r="M35" s="125"/>
      <c r="N35" s="126"/>
      <c r="O35" s="61"/>
      <c r="P35" s="117"/>
      <c r="Q35" s="118"/>
    </row>
    <row r="36" spans="1:17" x14ac:dyDescent="0.25">
      <c r="A36" s="70"/>
      <c r="B36" s="129"/>
      <c r="C36" s="127"/>
      <c r="D36" s="128"/>
      <c r="E36" s="62"/>
      <c r="F36" s="167">
        <f t="shared" si="0"/>
        <v>0</v>
      </c>
      <c r="G36" s="168"/>
      <c r="H36" s="127"/>
      <c r="I36" s="128"/>
      <c r="J36" s="3" t="s">
        <v>23</v>
      </c>
      <c r="K36" s="4"/>
      <c r="L36" s="4"/>
      <c r="M36" s="127"/>
      <c r="N36" s="128"/>
      <c r="O36" s="59"/>
      <c r="P36" s="119"/>
      <c r="Q36" s="120"/>
    </row>
    <row r="37" spans="1:17" x14ac:dyDescent="0.25">
      <c r="A37" s="67"/>
      <c r="B37" s="130"/>
      <c r="C37" s="123"/>
      <c r="D37" s="124"/>
      <c r="E37" s="6"/>
      <c r="F37" s="161">
        <f t="shared" si="0"/>
        <v>0</v>
      </c>
      <c r="G37" s="162"/>
      <c r="H37" s="123"/>
      <c r="I37" s="124"/>
      <c r="J37" s="3" t="s">
        <v>24</v>
      </c>
      <c r="K37" s="4"/>
      <c r="L37" s="4"/>
      <c r="M37" s="123"/>
      <c r="N37" s="124"/>
      <c r="O37" s="5"/>
      <c r="P37" s="115"/>
      <c r="Q37" s="116"/>
    </row>
    <row r="38" spans="1:17" ht="15.75" thickBot="1" x14ac:dyDescent="0.3">
      <c r="A38" s="71"/>
      <c r="B38" s="130"/>
      <c r="C38" s="147"/>
      <c r="D38" s="148"/>
      <c r="E38" s="62"/>
      <c r="F38" s="163">
        <f t="shared" si="0"/>
        <v>0</v>
      </c>
      <c r="G38" s="164"/>
      <c r="H38" s="147"/>
      <c r="I38" s="148"/>
      <c r="J38" s="3" t="s">
        <v>25</v>
      </c>
      <c r="K38" s="4"/>
      <c r="L38" s="4"/>
      <c r="M38" s="147"/>
      <c r="N38" s="148"/>
      <c r="O38" s="61"/>
      <c r="P38" s="145"/>
      <c r="Q38" s="146"/>
    </row>
    <row r="39" spans="1:17" ht="15.75" thickBot="1" x14ac:dyDescent="0.3">
      <c r="A39" s="108" t="s">
        <v>26</v>
      </c>
      <c r="B39" s="109"/>
      <c r="C39" s="149">
        <f>SUM(C12:C38)</f>
        <v>0</v>
      </c>
      <c r="D39" s="150">
        <f>SUM(D12:D38)</f>
        <v>0</v>
      </c>
      <c r="E39" s="63">
        <f>SUM(E12:E38)</f>
        <v>0</v>
      </c>
      <c r="F39" s="149">
        <f>SUM(F12:F38)</f>
        <v>0</v>
      </c>
      <c r="G39" s="150"/>
      <c r="H39" s="149">
        <f>SUM(H12:H38)</f>
        <v>0</v>
      </c>
      <c r="I39" s="150"/>
      <c r="J39" s="64" t="s">
        <v>8</v>
      </c>
      <c r="K39" s="65">
        <f>SUM(K12:K38)</f>
        <v>0</v>
      </c>
      <c r="L39" s="65">
        <f>SUM(L12:L38)</f>
        <v>0</v>
      </c>
      <c r="M39" s="149">
        <f>SUM(M12:M38)</f>
        <v>0</v>
      </c>
      <c r="N39" s="159"/>
      <c r="O39" s="65">
        <f>SUM(O12:O38)</f>
        <v>0</v>
      </c>
      <c r="P39" s="110"/>
      <c r="Q39" s="111"/>
    </row>
    <row r="40" spans="1:17" ht="15.75" thickBot="1" x14ac:dyDescent="0.3">
      <c r="A40" s="42"/>
      <c r="B40" s="43" t="s">
        <v>27</v>
      </c>
      <c r="C40" s="104">
        <f>IF(LEFT($F$6,2)="10",620000,520000)</f>
        <v>520000</v>
      </c>
      <c r="D40" s="105"/>
      <c r="E40" s="94"/>
      <c r="F40" s="104">
        <f>IF(LEFT($F$6,2)="10",620050,520050)</f>
        <v>520050</v>
      </c>
      <c r="G40" s="105"/>
      <c r="H40" s="104">
        <f>IF(LEFT($F$6,2)="10",620070,520070)</f>
        <v>520070</v>
      </c>
      <c r="I40" s="160"/>
      <c r="J40" s="95"/>
      <c r="K40" s="112">
        <f>IF(LEFT($F$6,2)="10",620400,520400)</f>
        <v>520400</v>
      </c>
      <c r="L40" s="105"/>
      <c r="M40" s="104">
        <f>IF(LEFT($F$6,2)="10",620300,520300)</f>
        <v>520300</v>
      </c>
      <c r="N40" s="160"/>
      <c r="O40" s="93">
        <f>IF(LEFT($F$6,2)="10",620000,520000)</f>
        <v>520000</v>
      </c>
      <c r="P40" s="97"/>
      <c r="Q40" s="96"/>
    </row>
    <row r="41" spans="1:17" ht="15.75" thickBot="1" x14ac:dyDescent="0.3">
      <c r="A41" s="91" t="s">
        <v>13</v>
      </c>
      <c r="B41" s="27" t="s">
        <v>28</v>
      </c>
      <c r="C41" s="28"/>
      <c r="D41" s="28"/>
      <c r="E41" s="28"/>
      <c r="F41" s="28"/>
      <c r="G41" s="28"/>
      <c r="H41" s="28"/>
      <c r="I41" s="28"/>
      <c r="J41" s="28"/>
      <c r="K41" s="29"/>
      <c r="L41" s="76" t="s">
        <v>29</v>
      </c>
      <c r="M41" s="77"/>
      <c r="N41" s="77"/>
      <c r="O41" s="75"/>
      <c r="P41" s="77"/>
      <c r="Q41" s="81">
        <f>SUM(C39:D39,F39:P39)</f>
        <v>0</v>
      </c>
    </row>
    <row r="42" spans="1:17" ht="16.5" thickBot="1" x14ac:dyDescent="0.3">
      <c r="A42" s="72"/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55" t="s">
        <v>30</v>
      </c>
      <c r="M42" s="34"/>
      <c r="N42" s="35"/>
      <c r="O42" s="35"/>
      <c r="P42" s="93">
        <v>200130</v>
      </c>
      <c r="Q42" s="82">
        <v>0</v>
      </c>
    </row>
    <row r="43" spans="1:17" x14ac:dyDescent="0.25">
      <c r="A43" s="73"/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33" t="s">
        <v>31</v>
      </c>
      <c r="M43" s="34"/>
      <c r="N43" s="35"/>
      <c r="O43" s="35"/>
      <c r="P43" s="35"/>
      <c r="Q43" s="83">
        <f>IF(Q41-(Q42)&gt;0,Q41-(Q42),0)</f>
        <v>0</v>
      </c>
    </row>
    <row r="44" spans="1:17" ht="15.75" thickBot="1" x14ac:dyDescent="0.3">
      <c r="A44" s="73"/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36" t="s">
        <v>32</v>
      </c>
      <c r="M44" s="37"/>
      <c r="N44" s="38"/>
      <c r="O44" s="38"/>
      <c r="P44" s="38"/>
      <c r="Q44" s="84">
        <f>IF(Q41-(Q42)&gt;0,0,(Q42)-Q41)</f>
        <v>0</v>
      </c>
    </row>
    <row r="45" spans="1:17" ht="15.75" thickBot="1" x14ac:dyDescent="0.3">
      <c r="A45" s="73"/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44" t="s">
        <v>33</v>
      </c>
      <c r="M45" s="45"/>
      <c r="N45" s="46"/>
      <c r="O45" s="47"/>
      <c r="P45" s="47"/>
      <c r="Q45" s="48"/>
    </row>
    <row r="46" spans="1:17" x14ac:dyDescent="0.25">
      <c r="A46" s="73"/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85" t="s">
        <v>34</v>
      </c>
      <c r="M46" s="86"/>
      <c r="N46" s="87"/>
      <c r="O46" s="86" t="s">
        <v>35</v>
      </c>
      <c r="P46" s="87"/>
      <c r="Q46" s="88" t="s">
        <v>36</v>
      </c>
    </row>
    <row r="47" spans="1:17" ht="15.75" thickBot="1" x14ac:dyDescent="0.3">
      <c r="A47" s="74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0"/>
      <c r="M47" s="31"/>
      <c r="N47" s="32"/>
      <c r="O47" s="31"/>
      <c r="P47" s="32"/>
      <c r="Q47" s="89"/>
    </row>
    <row r="48" spans="1:17" ht="14.45" customHeight="1" x14ac:dyDescent="0.25">
      <c r="A48" s="106" t="s">
        <v>42</v>
      </c>
      <c r="B48" s="106"/>
      <c r="C48" s="106"/>
      <c r="D48" s="106"/>
      <c r="E48" s="56"/>
      <c r="F48" s="106" t="s">
        <v>46</v>
      </c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1:28" x14ac:dyDescent="0.25">
      <c r="A49" s="107"/>
      <c r="B49" s="107"/>
      <c r="C49" s="107"/>
      <c r="D49" s="107"/>
      <c r="E49" s="56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92"/>
    </row>
    <row r="50" spans="1:28" ht="7.9" customHeight="1" x14ac:dyDescent="0.25">
      <c r="A50" s="107"/>
      <c r="B50" s="107"/>
      <c r="C50" s="107"/>
      <c r="D50" s="107"/>
      <c r="E50" s="56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92"/>
    </row>
    <row r="51" spans="1:28" x14ac:dyDescent="0.25">
      <c r="A51" s="38"/>
      <c r="B51" s="38"/>
      <c r="C51" s="38"/>
      <c r="D51" s="38"/>
      <c r="F51" s="38"/>
      <c r="G51" s="38"/>
      <c r="H51" s="38"/>
      <c r="I51" s="38"/>
      <c r="J51" s="38"/>
      <c r="K51" s="38"/>
      <c r="L51" s="38"/>
      <c r="M51" s="38"/>
      <c r="Q51" s="92" t="s">
        <v>47</v>
      </c>
    </row>
    <row r="52" spans="1:28" x14ac:dyDescent="0.25">
      <c r="A52" s="57" t="s">
        <v>13</v>
      </c>
      <c r="B52" s="40" t="s">
        <v>41</v>
      </c>
      <c r="F52" s="39" t="s">
        <v>13</v>
      </c>
      <c r="G52" s="40"/>
      <c r="H52" s="8" t="s">
        <v>37</v>
      </c>
      <c r="N52" s="41"/>
      <c r="O52" s="18"/>
    </row>
    <row r="54" spans="1:28" x14ac:dyDescent="0.25">
      <c r="U54" s="99"/>
      <c r="V54" s="99"/>
      <c r="W54" s="99"/>
      <c r="X54" s="99"/>
      <c r="Y54" s="99"/>
      <c r="Z54" s="99"/>
      <c r="AA54" s="99"/>
      <c r="AB54" s="99"/>
    </row>
    <row r="55" spans="1:28" x14ac:dyDescent="0.25">
      <c r="U55" s="99"/>
      <c r="V55" s="99"/>
      <c r="W55" s="99"/>
      <c r="X55" s="99"/>
      <c r="Y55" s="99"/>
      <c r="Z55" s="99"/>
      <c r="AA55" s="99"/>
      <c r="AB55" s="99"/>
    </row>
    <row r="56" spans="1:28" x14ac:dyDescent="0.25">
      <c r="U56" s="99"/>
      <c r="V56" s="99"/>
      <c r="W56" s="99"/>
      <c r="X56" s="99"/>
      <c r="Y56" s="99"/>
      <c r="Z56" s="99"/>
      <c r="AA56" s="99"/>
      <c r="AB56" s="99"/>
    </row>
    <row r="57" spans="1:28" x14ac:dyDescent="0.25">
      <c r="U57" s="99"/>
      <c r="V57" s="99"/>
      <c r="W57" s="99"/>
      <c r="X57" s="99"/>
      <c r="Y57" s="99"/>
      <c r="Z57" s="99"/>
      <c r="AA57" s="99"/>
      <c r="AB57" s="99"/>
    </row>
    <row r="58" spans="1:28" x14ac:dyDescent="0.25">
      <c r="U58" s="99"/>
      <c r="V58" s="100"/>
      <c r="W58" s="100"/>
      <c r="X58" s="100"/>
      <c r="Y58" s="100"/>
      <c r="Z58" s="100"/>
      <c r="AA58" s="99"/>
      <c r="AB58" s="99"/>
    </row>
    <row r="59" spans="1:28" x14ac:dyDescent="0.25">
      <c r="U59" s="99"/>
      <c r="V59" s="100"/>
      <c r="W59" s="100"/>
      <c r="X59" s="100"/>
      <c r="Y59" s="100"/>
      <c r="Z59" s="100"/>
      <c r="AA59" s="99"/>
      <c r="AB59" s="99"/>
    </row>
    <row r="60" spans="1:28" x14ac:dyDescent="0.25">
      <c r="U60" s="99"/>
      <c r="V60" s="100"/>
      <c r="W60" s="100"/>
      <c r="X60" s="100"/>
      <c r="Y60" s="100"/>
      <c r="Z60" s="100"/>
      <c r="AA60" s="99"/>
      <c r="AB60" s="99"/>
    </row>
    <row r="61" spans="1:28" x14ac:dyDescent="0.25">
      <c r="U61" s="99"/>
      <c r="V61" s="100"/>
      <c r="W61" s="100"/>
      <c r="X61" s="100"/>
      <c r="Y61" s="100"/>
      <c r="Z61" s="100"/>
      <c r="AA61" s="99"/>
      <c r="AB61" s="99"/>
    </row>
    <row r="62" spans="1:28" x14ac:dyDescent="0.25">
      <c r="U62" s="99"/>
      <c r="V62" s="100"/>
      <c r="W62" s="100"/>
      <c r="X62" s="100"/>
      <c r="Y62" s="100"/>
      <c r="Z62" s="100"/>
      <c r="AA62" s="99"/>
      <c r="AB62" s="99"/>
    </row>
    <row r="63" spans="1:28" x14ac:dyDescent="0.25">
      <c r="U63" s="99"/>
      <c r="V63" s="100"/>
      <c r="W63" s="100"/>
      <c r="X63" s="100"/>
      <c r="Y63" s="100"/>
      <c r="Z63" s="100"/>
      <c r="AA63" s="99"/>
      <c r="AB63" s="99"/>
    </row>
    <row r="64" spans="1:28" x14ac:dyDescent="0.25">
      <c r="U64" s="99"/>
      <c r="V64" s="100"/>
      <c r="W64" s="100"/>
      <c r="X64" s="100"/>
      <c r="Y64" s="100"/>
      <c r="Z64" s="100"/>
      <c r="AA64" s="99"/>
      <c r="AB64" s="99"/>
    </row>
    <row r="65" spans="21:28" x14ac:dyDescent="0.25">
      <c r="U65" s="99"/>
      <c r="V65" s="100"/>
      <c r="W65" s="100"/>
      <c r="X65" s="100">
        <v>1</v>
      </c>
      <c r="Y65" s="101"/>
      <c r="Z65" s="101"/>
      <c r="AA65" s="99"/>
      <c r="AB65" s="99"/>
    </row>
    <row r="66" spans="21:28" x14ac:dyDescent="0.25">
      <c r="U66" s="99"/>
      <c r="V66" s="100"/>
      <c r="W66" s="100"/>
      <c r="X66" s="199" t="s">
        <v>40</v>
      </c>
      <c r="Y66" s="102">
        <f>IF($X$65=1,0.46,IF($X$65=2,0.38,0.29))</f>
        <v>0.46</v>
      </c>
      <c r="Z66" s="102"/>
      <c r="AA66" s="99"/>
      <c r="AB66" s="99"/>
    </row>
    <row r="67" spans="21:28" x14ac:dyDescent="0.25">
      <c r="U67" s="99"/>
      <c r="V67" s="100"/>
      <c r="W67" s="100"/>
      <c r="X67" s="100"/>
      <c r="Y67" s="103"/>
      <c r="Z67" s="103"/>
      <c r="AA67" s="99"/>
      <c r="AB67" s="99"/>
    </row>
    <row r="68" spans="21:28" x14ac:dyDescent="0.25">
      <c r="U68" s="99"/>
      <c r="V68" s="100"/>
      <c r="W68" s="100"/>
      <c r="X68" s="200"/>
      <c r="Y68" s="101"/>
      <c r="Z68" s="101"/>
      <c r="AA68" s="99"/>
      <c r="AB68" s="99"/>
    </row>
    <row r="69" spans="21:28" x14ac:dyDescent="0.25">
      <c r="U69" s="99"/>
      <c r="V69" s="100"/>
      <c r="W69" s="100"/>
      <c r="X69" s="100"/>
      <c r="Y69" s="100"/>
      <c r="Z69" s="100"/>
      <c r="AA69" s="99"/>
      <c r="AB69" s="99"/>
    </row>
    <row r="70" spans="21:28" x14ac:dyDescent="0.25">
      <c r="U70" s="99"/>
      <c r="V70" s="100"/>
      <c r="W70" s="100"/>
      <c r="X70" s="100"/>
      <c r="Y70" s="100"/>
      <c r="Z70" s="100"/>
      <c r="AA70" s="99"/>
      <c r="AB70" s="99"/>
    </row>
    <row r="71" spans="21:28" x14ac:dyDescent="0.25">
      <c r="U71" s="99"/>
      <c r="V71" s="100"/>
      <c r="W71" s="100"/>
      <c r="X71" s="100"/>
      <c r="Y71" s="100"/>
      <c r="Z71" s="100"/>
      <c r="AA71" s="99"/>
      <c r="AB71" s="99"/>
    </row>
    <row r="72" spans="21:28" x14ac:dyDescent="0.25">
      <c r="U72" s="99"/>
      <c r="V72" s="99"/>
      <c r="W72" s="99"/>
      <c r="X72" s="99"/>
      <c r="Y72" s="99"/>
      <c r="Z72" s="99"/>
      <c r="AA72" s="99"/>
      <c r="AB72" s="99"/>
    </row>
    <row r="73" spans="21:28" x14ac:dyDescent="0.25">
      <c r="U73" s="99"/>
      <c r="V73" s="99"/>
      <c r="W73" s="99"/>
      <c r="X73" s="99"/>
      <c r="Y73" s="99"/>
      <c r="Z73" s="99"/>
      <c r="AA73" s="99"/>
      <c r="AB73" s="99"/>
    </row>
  </sheetData>
  <mergeCells count="153">
    <mergeCell ref="M9:N11"/>
    <mergeCell ref="E10:E11"/>
    <mergeCell ref="F10:G11"/>
    <mergeCell ref="J10:L10"/>
    <mergeCell ref="F5:H5"/>
    <mergeCell ref="F6:G6"/>
    <mergeCell ref="F7:G7"/>
    <mergeCell ref="E9:G9"/>
    <mergeCell ref="H9:I11"/>
    <mergeCell ref="J9:L9"/>
    <mergeCell ref="B15:B17"/>
    <mergeCell ref="F15:G15"/>
    <mergeCell ref="H15:I15"/>
    <mergeCell ref="M15:N15"/>
    <mergeCell ref="B12:B14"/>
    <mergeCell ref="F12:G12"/>
    <mergeCell ref="H12:I12"/>
    <mergeCell ref="M12:N12"/>
    <mergeCell ref="F13:G13"/>
    <mergeCell ref="H13:I13"/>
    <mergeCell ref="M13:N13"/>
    <mergeCell ref="F16:G16"/>
    <mergeCell ref="H16:I16"/>
    <mergeCell ref="M16:N16"/>
    <mergeCell ref="F17:G17"/>
    <mergeCell ref="H17:I17"/>
    <mergeCell ref="M17:N17"/>
    <mergeCell ref="F14:G14"/>
    <mergeCell ref="H14:I14"/>
    <mergeCell ref="M14:N14"/>
    <mergeCell ref="B21:B23"/>
    <mergeCell ref="F21:G21"/>
    <mergeCell ref="H21:I21"/>
    <mergeCell ref="M21:N21"/>
    <mergeCell ref="B18:B20"/>
    <mergeCell ref="F18:G18"/>
    <mergeCell ref="H18:I18"/>
    <mergeCell ref="M18:N18"/>
    <mergeCell ref="F19:G19"/>
    <mergeCell ref="H19:I19"/>
    <mergeCell ref="M19:N19"/>
    <mergeCell ref="F22:G22"/>
    <mergeCell ref="H22:I22"/>
    <mergeCell ref="M22:N22"/>
    <mergeCell ref="F23:G23"/>
    <mergeCell ref="H23:I23"/>
    <mergeCell ref="M23:N23"/>
    <mergeCell ref="F20:G20"/>
    <mergeCell ref="H20:I20"/>
    <mergeCell ref="M20:N20"/>
    <mergeCell ref="B27:B29"/>
    <mergeCell ref="F27:G27"/>
    <mergeCell ref="H27:I27"/>
    <mergeCell ref="M27:N27"/>
    <mergeCell ref="C26:D26"/>
    <mergeCell ref="B24:B26"/>
    <mergeCell ref="F24:G24"/>
    <mergeCell ref="H24:I24"/>
    <mergeCell ref="M24:N24"/>
    <mergeCell ref="F25:G25"/>
    <mergeCell ref="H25:I25"/>
    <mergeCell ref="M25:N25"/>
    <mergeCell ref="F28:G28"/>
    <mergeCell ref="H28:I28"/>
    <mergeCell ref="M28:N28"/>
    <mergeCell ref="F29:G29"/>
    <mergeCell ref="H29:I29"/>
    <mergeCell ref="M29:N29"/>
    <mergeCell ref="F26:G26"/>
    <mergeCell ref="H26:I26"/>
    <mergeCell ref="M26:N26"/>
    <mergeCell ref="F31:G31"/>
    <mergeCell ref="H31:I31"/>
    <mergeCell ref="M31:N31"/>
    <mergeCell ref="F32:G32"/>
    <mergeCell ref="H32:I32"/>
    <mergeCell ref="M32:N32"/>
    <mergeCell ref="B30:B32"/>
    <mergeCell ref="F30:G30"/>
    <mergeCell ref="H30:I30"/>
    <mergeCell ref="M30:N30"/>
    <mergeCell ref="C30:D30"/>
    <mergeCell ref="F35:G35"/>
    <mergeCell ref="H35:I35"/>
    <mergeCell ref="M35:N35"/>
    <mergeCell ref="F36:G36"/>
    <mergeCell ref="H36:I36"/>
    <mergeCell ref="M36:N36"/>
    <mergeCell ref="C37:D37"/>
    <mergeCell ref="F33:G33"/>
    <mergeCell ref="H33:I33"/>
    <mergeCell ref="M33:N33"/>
    <mergeCell ref="F34:G34"/>
    <mergeCell ref="H34:I34"/>
    <mergeCell ref="F39:G39"/>
    <mergeCell ref="H39:I39"/>
    <mergeCell ref="M39:N39"/>
    <mergeCell ref="H40:I40"/>
    <mergeCell ref="M40:N40"/>
    <mergeCell ref="F37:G37"/>
    <mergeCell ref="H37:I37"/>
    <mergeCell ref="M37:N37"/>
    <mergeCell ref="F38:G38"/>
    <mergeCell ref="H38:I38"/>
    <mergeCell ref="M38:N38"/>
    <mergeCell ref="O9:Q11"/>
    <mergeCell ref="P8:Q8"/>
    <mergeCell ref="P7:Q7"/>
    <mergeCell ref="P33:Q35"/>
    <mergeCell ref="P36:Q38"/>
    <mergeCell ref="P30:Q32"/>
    <mergeCell ref="C38:D38"/>
    <mergeCell ref="C39:D39"/>
    <mergeCell ref="C31:D31"/>
    <mergeCell ref="C32:D32"/>
    <mergeCell ref="C33:D33"/>
    <mergeCell ref="C34:D34"/>
    <mergeCell ref="C35:D35"/>
    <mergeCell ref="C36:D36"/>
    <mergeCell ref="C27:D27"/>
    <mergeCell ref="C28:D28"/>
    <mergeCell ref="C29:D29"/>
    <mergeCell ref="C20:D20"/>
    <mergeCell ref="C21:D21"/>
    <mergeCell ref="C22:D22"/>
    <mergeCell ref="C23:D23"/>
    <mergeCell ref="C24:D24"/>
    <mergeCell ref="C25:D25"/>
    <mergeCell ref="C9:D11"/>
    <mergeCell ref="C40:D40"/>
    <mergeCell ref="A48:D50"/>
    <mergeCell ref="A39:B39"/>
    <mergeCell ref="P39:Q39"/>
    <mergeCell ref="F40:G40"/>
    <mergeCell ref="K40:L40"/>
    <mergeCell ref="P12:Q14"/>
    <mergeCell ref="P15:Q17"/>
    <mergeCell ref="P18:Q20"/>
    <mergeCell ref="P21:Q23"/>
    <mergeCell ref="P24:Q26"/>
    <mergeCell ref="P27:Q29"/>
    <mergeCell ref="C12:D12"/>
    <mergeCell ref="C13:D13"/>
    <mergeCell ref="C14:D14"/>
    <mergeCell ref="C15:D15"/>
    <mergeCell ref="C16:D16"/>
    <mergeCell ref="C17:D17"/>
    <mergeCell ref="C18:D18"/>
    <mergeCell ref="C19:D19"/>
    <mergeCell ref="F48:P50"/>
    <mergeCell ref="B36:B38"/>
    <mergeCell ref="B33:B35"/>
    <mergeCell ref="M34:N34"/>
  </mergeCells>
  <pageMargins left="0.42" right="0.28000000000000003" top="0.22" bottom="0.22" header="0.17" footer="0.12"/>
  <pageSetup scale="75" orientation="landscape" r:id="rId1"/>
  <headerFooter>
    <oddFooter>&amp;L&amp;8&amp;D &amp;T&amp;R&amp;8&amp;Z&amp;F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Group Box 10">
              <controlPr defaultSize="0" autoFill="0" autoPict="0">
                <anchor moveWithCells="1">
                  <from>
                    <xdr:col>9</xdr:col>
                    <xdr:colOff>504825</xdr:colOff>
                    <xdr:row>2</xdr:row>
                    <xdr:rowOff>190500</xdr:rowOff>
                  </from>
                  <to>
                    <xdr:col>13</xdr:col>
                    <xdr:colOff>19050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10</xdr:col>
                    <xdr:colOff>171450</xdr:colOff>
                    <xdr:row>3</xdr:row>
                    <xdr:rowOff>133350</xdr:rowOff>
                  </from>
                  <to>
                    <xdr:col>11</xdr:col>
                    <xdr:colOff>561975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10</xdr:col>
                    <xdr:colOff>171450</xdr:colOff>
                    <xdr:row>4</xdr:row>
                    <xdr:rowOff>152400</xdr:rowOff>
                  </from>
                  <to>
                    <xdr:col>12</xdr:col>
                    <xdr:colOff>485775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Option Button 14">
              <controlPr defaultSize="0" autoFill="0" autoLine="0" autoPict="0">
                <anchor moveWithCells="1">
                  <from>
                    <xdr:col>10</xdr:col>
                    <xdr:colOff>171450</xdr:colOff>
                    <xdr:row>5</xdr:row>
                    <xdr:rowOff>161925</xdr:rowOff>
                  </from>
                  <to>
                    <xdr:col>11</xdr:col>
                    <xdr:colOff>552450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Group Box 15">
              <controlPr defaultSize="0" autoFill="0" autoPict="0">
                <anchor moveWithCells="1">
                  <from>
                    <xdr:col>3</xdr:col>
                    <xdr:colOff>171450</xdr:colOff>
                    <xdr:row>6</xdr:row>
                    <xdr:rowOff>19050</xdr:rowOff>
                  </from>
                  <to>
                    <xdr:col>10</xdr:col>
                    <xdr:colOff>542925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Option Button 16">
              <controlPr defaultSize="0" autoFill="0" autoLine="0" autoPict="0">
                <anchor moveWithCells="1">
                  <from>
                    <xdr:col>3</xdr:col>
                    <xdr:colOff>266700</xdr:colOff>
                    <xdr:row>6</xdr:row>
                    <xdr:rowOff>190500</xdr:rowOff>
                  </from>
                  <to>
                    <xdr:col>4</xdr:col>
                    <xdr:colOff>304800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Option Button 17">
              <controlPr defaultSize="0" autoFill="0" autoLine="0" autoPict="0">
                <anchor moveWithCells="1">
                  <from>
                    <xdr:col>4</xdr:col>
                    <xdr:colOff>323850</xdr:colOff>
                    <xdr:row>6</xdr:row>
                    <xdr:rowOff>190500</xdr:rowOff>
                  </from>
                  <to>
                    <xdr:col>5</xdr:col>
                    <xdr:colOff>276225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Option Button 18">
              <controlPr defaultSize="0" autoFill="0" autoLine="0" autoPict="0">
                <anchor moveWithCells="1">
                  <from>
                    <xdr:col>5</xdr:col>
                    <xdr:colOff>295275</xdr:colOff>
                    <xdr:row>6</xdr:row>
                    <xdr:rowOff>190500</xdr:rowOff>
                  </from>
                  <to>
                    <xdr:col>7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Option Button 23">
              <controlPr defaultSize="0" autoFill="0" autoLine="0" autoPict="0">
                <anchor moveWithCells="1">
                  <from>
                    <xdr:col>7</xdr:col>
                    <xdr:colOff>95250</xdr:colOff>
                    <xdr:row>6</xdr:row>
                    <xdr:rowOff>190500</xdr:rowOff>
                  </from>
                  <to>
                    <xdr:col>10</xdr:col>
                    <xdr:colOff>495300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 form</vt:lpstr>
      <vt:lpstr>MileRate</vt:lpstr>
      <vt:lpstr>'Expense form'!Print_Area</vt:lpstr>
      <vt:lpstr>SalesTrav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Hughes</dc:creator>
  <cp:lastModifiedBy>Bryan Croft</cp:lastModifiedBy>
  <cp:lastPrinted>2022-10-25T13:18:42Z</cp:lastPrinted>
  <dcterms:created xsi:type="dcterms:W3CDTF">2013-11-14T19:48:42Z</dcterms:created>
  <dcterms:modified xsi:type="dcterms:W3CDTF">2022-10-25T15:23:17Z</dcterms:modified>
</cp:coreProperties>
</file>